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75" i="1" s="1"/>
  <c r="N11" i="1"/>
  <c r="N10" i="1"/>
  <c r="N9" i="1"/>
  <c r="N8" i="1"/>
  <c r="N7" i="1"/>
  <c r="N6" i="1"/>
  <c r="N5" i="1"/>
  <c r="N4" i="1"/>
  <c r="N3" i="1"/>
  <c r="N374" i="1" l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plus 4 juvs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&amp; 3 young (one of which is a 'Polish' morph). Plus 2 on river.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Small Cliff</t>
        </r>
      </text>
    </comment>
    <comment ref="M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continues to do well.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circling overhead</t>
        </r>
      </text>
    </comment>
    <comment ref="G13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someway out in the lake from the south shore showing how low the water is.</t>
        </r>
      </text>
    </comment>
    <comment ref="E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Small Cliff</t>
        </r>
      </text>
    </comment>
    <comment ref="I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</t>
        </r>
      </text>
    </comment>
    <comment ref="F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<sst xmlns="http://schemas.openxmlformats.org/spreadsheetml/2006/main" count="382" uniqueCount="382">
  <si>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</si>
  <si>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</si>
  <si>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</si>
  <si>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</si>
  <si>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</si>
  <si>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</si>
  <si>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</si>
  <si>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</si>
  <si>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</si>
  <si>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</si>
  <si>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</si>
  <si>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</si>
  <si>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</si>
  <si>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</si>
  <si>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</si>
  <si>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</si>
  <si>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</si>
  <si>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</si>
  <si>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</si>
  <si>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</si>
  <si>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</si>
  <si>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</si>
  <si>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</si>
  <si>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</si>
  <si>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</si>
  <si>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</si>
  <si>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</si>
  <si>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</si>
  <si>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</si>
  <si>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</si>
  <si>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</si>
  <si>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</si>
  <si>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</si>
  <si>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</si>
  <si>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</si>
  <si>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</si>
  <si>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</si>
  <si>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</si>
  <si>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</si>
  <si>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</si>
  <si>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</si>
  <si>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</si>
  <si>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</si>
  <si>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</si>
  <si>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</si>
  <si>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</si>
  <si>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</si>
  <si>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</si>
  <si>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</si>
  <si>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</si>
  <si>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</si>
  <si>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</si>
  <si>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</si>
  <si>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</si>
  <si>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</si>
  <si>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</si>
  <si>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</si>
  <si>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</si>
  <si>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</si>
  <si>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</si>
  <si>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</si>
  <si>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</si>
  <si>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</si>
  <si>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</si>
  <si>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</si>
  <si>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</si>
  <si>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</si>
  <si>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</si>
  <si>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</si>
  <si>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</si>
  <si>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</si>
  <si>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</si>
  <si>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</si>
  <si>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</si>
  <si>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</si>
  <si>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</si>
  <si>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</si>
  <si>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</si>
  <si>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</si>
  <si>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</si>
  <si>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</si>
  <si>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</si>
  <si>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</si>
  <si>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</si>
  <si>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</si>
  <si>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</si>
  <si>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</si>
  <si>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</si>
  <si>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</si>
  <si>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</si>
  <si>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</si>
  <si>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</si>
  <si>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</si>
  <si>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</si>
  <si>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</si>
  <si>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</si>
  <si>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</si>
  <si>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</si>
  <si>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</si>
  <si>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</si>
  <si>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</si>
  <si>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</si>
  <si>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</si>
  <si>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</si>
  <si>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</si>
  <si>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</si>
  <si>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</si>
  <si>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</si>
  <si>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</si>
  <si>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</si>
  <si>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</si>
  <si>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</si>
  <si>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</si>
  <si>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</si>
  <si>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</si>
  <si>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</si>
  <si>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</si>
  <si>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</si>
  <si>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</si>
  <si>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</si>
  <si>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</si>
  <si>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</si>
  <si>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</si>
  <si>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</si>
  <si>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</si>
  <si>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</si>
  <si>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</si>
  <si>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</si>
  <si>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</si>
  <si>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</si>
  <si>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</si>
  <si>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</si>
  <si>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</si>
  <si>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</si>
  <si>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</si>
  <si>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</si>
  <si>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</si>
  <si>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</si>
  <si>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</si>
  <si>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</si>
  <si>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</si>
  <si>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</si>
  <si>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</si>
  <si>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</si>
  <si>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</si>
  <si>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</si>
  <si>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</si>
  <si>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</si>
  <si>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</si>
  <si>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</si>
  <si>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</si>
  <si>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</si>
  <si>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</si>
  <si>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</si>
  <si>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</si>
  <si>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</si>
  <si>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</si>
  <si>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</si>
  <si>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</si>
  <si>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</si>
  <si>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</si>
  <si>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</si>
  <si>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</si>
  <si>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</si>
  <si>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</si>
  <si>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</si>
  <si>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</si>
  <si>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</si>
  <si>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</si>
  <si>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</si>
  <si>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</si>
  <si>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</si>
  <si>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</si>
  <si>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</si>
  <si>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</si>
  <si>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</si>
  <si>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</si>
  <si>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</si>
  <si>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</si>
  <si>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</si>
  <si>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</si>
  <si>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</si>
  <si>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</si>
  <si>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</si>
  <si>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</si>
  <si>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</si>
  <si>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</si>
  <si>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</si>
  <si>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</si>
  <si>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</si>
  <si>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</si>
  <si>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</si>
  <si>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</si>
  <si>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</si>
  <si>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</si>
  <si>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</si>
  <si>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</si>
  <si>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</si>
  <si>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</si>
  <si>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</si>
  <si>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</si>
  <si>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</si>
  <si>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</si>
  <si>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</si>
  <si>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</si>
  <si>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</si>
  <si>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</si>
  <si>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</si>
  <si>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</si>
  <si>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</si>
  <si>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</si>
  <si>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</si>
  <si>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</si>
  <si>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</si>
  <si>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</si>
  <si>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</si>
  <si>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</si>
  <si>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</si>
  <si>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</si>
  <si>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</si>
  <si>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</si>
  <si>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</si>
  <si>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</si>
  <si>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</si>
  <si>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</si>
  <si>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</si>
  <si>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</si>
  <si>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</si>
  <si>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</si>
  <si>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</si>
  <si>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</si>
  <si>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</si>
  <si>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</si>
  <si>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</si>
  <si>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</si>
  <si>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</si>
  <si>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</si>
  <si>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</si>
  <si>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</si>
  <si>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</si>
  <si>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</si>
  <si>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</si>
  <si>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</si>
  <si>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</si>
  <si>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</si>
  <si>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</si>
  <si>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</si>
  <si>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</si>
  <si>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</si>
  <si>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</si>
  <si>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</si>
  <si>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</si>
  <si>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</si>
  <si>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</si>
  <si>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</si>
  <si>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</si>
  <si>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</si>
  <si>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</si>
  <si>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</si>
  <si>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</si>
  <si>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</si>
  <si>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</si>
  <si>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</si>
  <si>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</si>
  <si>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</si>
  <si>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</si>
  <si>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</si>
  <si>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</si>
  <si>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</si>
  <si>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</si>
  <si>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</si>
  <si>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</si>
  <si>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</si>
  <si>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</si>
  <si>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</si>
  <si>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</si>
  <si>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</si>
  <si>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</si>
  <si>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</si>
  <si>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</si>
  <si>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</si>
  <si>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</si>
  <si>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</si>
  <si>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</si>
  <si>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</si>
  <si>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</si>
  <si>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</si>
  <si>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</si>
  <si>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</si>
  <si>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</si>
  <si>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</si>
  <si>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</si>
  <si>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</si>
  <si>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</si>
  <si>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</si>
  <si>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</si>
  <si>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</si>
  <si>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</si>
  <si>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</si>
  <si>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</si>
  <si>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</si>
  <si>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</si>
  <si>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</si>
  <si>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</si>
  <si>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</si>
  <si>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</si>
  <si>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</si>
  <si>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</si>
  <si>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</si>
  <si>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</si>
  <si>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</si>
  <si>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</si>
  <si>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</si>
  <si>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</si>
  <si>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</si>
  <si>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</si>
  <si>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</si>
  <si>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</si>
  <si>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</si>
  <si>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</si>
  <si>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</si>
  <si>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</si>
  <si>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</si>
  <si>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</si>
  <si>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</si>
  <si>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</si>
  <si>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</si>
  <si>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</si>
  <si>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</si>
  <si>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</si>
  <si>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</si>
  <si>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</si>
  <si>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</si>
  <si>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</si>
  <si>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</si>
  <si>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</si>
  <si>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</si>
  <si>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</si>
  <si>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</si>
  <si>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</si>
  <si>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</si>
  <si>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</si>
  <si>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</si>
  <si>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</si>
  <si>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</si>
  <si>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</si>
  <si>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</si>
  <si>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</si>
  <si>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</si>
  <si>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</si>
  <si>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</si>
  <si>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</si>
  <si>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</si>
  <si>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</si>
  <si>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</si>
  <si>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</si>
  <si>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</si>
  <si>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</si>
  <si>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</si>
  <si>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</si>
  <si>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</si>
  <si>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</si>
  <si>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</si>
  <si>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</si>
  <si>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</si>
  <si>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</si>
  <si>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</si>
  <si>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</si>
  <si>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</si>
  <si>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12.09.2019 - BSM - 08.00 to 15.00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</si>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</sst>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425</v>
      </c>
      <c r="N5" s="14">
        <f t="shared" si="0"/>
        <v>425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526</v>
      </c>
      <c r="I7" s="14">
        <v>3</v>
      </c>
      <c r="N7" s="14">
        <f t="shared" si="0"/>
        <v>529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2</v>
      </c>
      <c r="K13" s="14">
        <v>6</v>
      </c>
      <c r="L13" s="14">
        <v>4</v>
      </c>
      <c r="N13" s="14">
        <f t="shared" si="0"/>
        <v>12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12</v>
      </c>
      <c r="L16" s="14">
        <v>2</v>
      </c>
      <c r="N16" s="14">
        <f t="shared" si="0"/>
        <v>14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42</v>
      </c>
      <c r="N22" s="14">
        <f t="shared" si="0"/>
        <v>42</v>
      </c>
    </row>
    <row r="23" spans="1:14">
      <c r="A23" s="6">
        <v>26</v>
      </c>
      <c r="B23" s="7" t="s">
        <v>20</v>
      </c>
      <c r="G23" s="14">
        <v>27</v>
      </c>
      <c r="L23" s="14">
        <v>12</v>
      </c>
      <c r="N23" s="14">
        <f t="shared" si="0"/>
        <v>39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N25" s="14">
        <f t="shared" si="0"/>
        <v>0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120</v>
      </c>
      <c r="N27" s="14">
        <f t="shared" si="0"/>
        <v>120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E29" s="14">
        <v>1</v>
      </c>
      <c r="G29" s="14">
        <v>42</v>
      </c>
      <c r="L29" s="14">
        <v>12</v>
      </c>
      <c r="N29" s="14">
        <f t="shared" si="0"/>
        <v>55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N35" s="14">
        <f t="shared" si="0"/>
        <v>0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E48" s="14">
        <v>5</v>
      </c>
      <c r="N48" s="14">
        <f t="shared" si="0"/>
        <v>5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N51" s="14">
        <f t="shared" si="0"/>
        <v>0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4</v>
      </c>
      <c r="L61" s="14">
        <v>3</v>
      </c>
      <c r="M61" s="14">
        <v>1</v>
      </c>
      <c r="N61" s="14">
        <f t="shared" si="0"/>
        <v>8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N63" s="14">
        <f t="shared" si="0"/>
        <v>5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E75" s="14">
        <v>1</v>
      </c>
      <c r="F75" s="14">
        <v>1</v>
      </c>
      <c r="G75" s="14">
        <v>7</v>
      </c>
      <c r="K75" s="14">
        <v>2</v>
      </c>
      <c r="L75" s="14">
        <v>1</v>
      </c>
      <c r="N75" s="14">
        <f t="shared" si="1"/>
        <v>12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N77" s="14">
        <f t="shared" si="1"/>
        <v>0</v>
      </c>
    </row>
    <row r="78" spans="1:14">
      <c r="A78" s="6">
        <v>118</v>
      </c>
      <c r="B78" s="7" t="s">
        <v>75</v>
      </c>
      <c r="G78" s="14">
        <v>4</v>
      </c>
      <c r="K78" s="14">
        <v>2</v>
      </c>
      <c r="N78" s="14">
        <f t="shared" si="1"/>
        <v>6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27</v>
      </c>
      <c r="N81" s="14">
        <f t="shared" si="1"/>
        <v>27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G87" s="14">
        <v>1</v>
      </c>
      <c r="N87" s="14">
        <f t="shared" si="1"/>
        <v>1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C96" s="14">
        <v>6</v>
      </c>
      <c r="E96" s="14">
        <v>1</v>
      </c>
      <c r="N96" s="14">
        <f t="shared" si="1"/>
        <v>7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2</v>
      </c>
      <c r="K104" s="14">
        <v>2</v>
      </c>
      <c r="L104" s="14">
        <v>3</v>
      </c>
      <c r="N104" s="14">
        <f t="shared" si="1"/>
        <v>7</v>
      </c>
    </row>
    <row r="105" spans="1:14">
      <c r="A105" s="6">
        <v>159</v>
      </c>
      <c r="B105" s="7" t="s">
        <v>102</v>
      </c>
      <c r="G105" s="14">
        <v>119</v>
      </c>
      <c r="L105" s="14">
        <v>29</v>
      </c>
      <c r="N105" s="14">
        <f t="shared" si="1"/>
        <v>148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79</v>
      </c>
      <c r="N111" s="14">
        <f t="shared" si="1"/>
        <v>79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G131" s="14">
        <v>13</v>
      </c>
      <c r="N131" s="14">
        <f t="shared" ref="N131:N194" si="2">SUM(C131+D131+E131+F131+G131+H131+I131+J131+K131+L131+M131)</f>
        <v>13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G155" s="14">
        <v>1</v>
      </c>
      <c r="N155" s="14">
        <f t="shared" si="2"/>
        <v>1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E157" s="14">
        <v>1</v>
      </c>
      <c r="I157" s="14">
        <v>2</v>
      </c>
      <c r="N157" s="14">
        <f t="shared" si="2"/>
        <v>3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G163" s="14">
        <v>2</v>
      </c>
      <c r="N163" s="14">
        <f t="shared" si="2"/>
        <v>2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96</v>
      </c>
      <c r="N171" s="14">
        <f t="shared" si="2"/>
        <v>96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D208" s="14">
        <v>1</v>
      </c>
      <c r="E208" s="14">
        <v>8</v>
      </c>
      <c r="N208" s="14">
        <f t="shared" si="3"/>
        <v>9</v>
      </c>
    </row>
    <row r="209" spans="1:14">
      <c r="A209" s="6">
        <v>306</v>
      </c>
      <c r="B209" s="7" t="s">
        <v>206</v>
      </c>
      <c r="C209" s="14">
        <v>5</v>
      </c>
      <c r="E209" s="14">
        <v>24</v>
      </c>
      <c r="F209" s="14">
        <v>6</v>
      </c>
      <c r="N209" s="14">
        <f t="shared" si="3"/>
        <v>35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E229" s="14">
        <v>1</v>
      </c>
      <c r="N229" s="14">
        <f t="shared" si="3"/>
        <v>1</v>
      </c>
    </row>
    <row r="230" spans="1:14">
      <c r="A230" s="6">
        <v>347</v>
      </c>
      <c r="B230" s="7" t="s">
        <v>227</v>
      </c>
      <c r="D230" s="14">
        <v>1</v>
      </c>
      <c r="E230" s="14">
        <v>1</v>
      </c>
      <c r="N230" s="14">
        <f t="shared" si="3"/>
        <v>2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L233" s="14">
        <v>2</v>
      </c>
      <c r="N233" s="14">
        <f t="shared" si="3"/>
        <v>2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D242" s="14">
        <v>2</v>
      </c>
      <c r="N242" s="14">
        <f t="shared" si="3"/>
        <v>2</v>
      </c>
    </row>
    <row r="243" spans="1:14">
      <c r="A243" s="6">
        <v>376</v>
      </c>
      <c r="B243" s="7" t="s">
        <v>240</v>
      </c>
      <c r="E243" s="14">
        <v>1</v>
      </c>
      <c r="N243" s="14">
        <f t="shared" si="3"/>
        <v>1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D245" s="14">
        <v>4</v>
      </c>
      <c r="K245" s="14">
        <v>45</v>
      </c>
      <c r="N245" s="14">
        <f t="shared" si="3"/>
        <v>49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D248" s="14">
        <v>1</v>
      </c>
      <c r="G248" s="14">
        <v>2</v>
      </c>
      <c r="N248" s="14">
        <f t="shared" si="3"/>
        <v>3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2</v>
      </c>
      <c r="D256" s="14">
        <v>1</v>
      </c>
      <c r="N256" s="14">
        <f t="shared" si="3"/>
        <v>3</v>
      </c>
    </row>
    <row r="257" spans="1:14">
      <c r="A257" s="6">
        <v>393</v>
      </c>
      <c r="B257" s="7" t="s">
        <v>254</v>
      </c>
      <c r="C257" s="14">
        <v>1</v>
      </c>
      <c r="D257" s="14">
        <v>2</v>
      </c>
      <c r="E257" s="14">
        <v>2</v>
      </c>
      <c r="N257" s="14">
        <f t="shared" si="3"/>
        <v>5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C274" s="14">
        <v>1</v>
      </c>
      <c r="N274" s="14">
        <f t="shared" si="4"/>
        <v>1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E295" s="14">
        <v>2</v>
      </c>
      <c r="L295" s="14">
        <v>1</v>
      </c>
      <c r="N295" s="14">
        <f t="shared" si="4"/>
        <v>3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G299" s="14">
        <v>26</v>
      </c>
      <c r="N299" s="14">
        <f t="shared" si="4"/>
        <v>26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N301" s="14">
        <f t="shared" si="4"/>
        <v>0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N303" s="14">
        <f t="shared" si="4"/>
        <v>0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D305" s="14">
        <v>1</v>
      </c>
      <c r="F305" s="14">
        <v>1</v>
      </c>
      <c r="N305" s="14">
        <f t="shared" si="4"/>
        <v>2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2</v>
      </c>
      <c r="E309" s="14">
        <v>3</v>
      </c>
      <c r="N309" s="14">
        <f t="shared" si="4"/>
        <v>5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2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N329" s="14">
        <f t="shared" si="5"/>
        <v>0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G334" s="14">
        <v>4</v>
      </c>
      <c r="N334" s="14">
        <f t="shared" si="5"/>
        <v>4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C343" s="14">
        <v>2</v>
      </c>
      <c r="E343" s="14">
        <v>2</v>
      </c>
      <c r="N343" s="14">
        <f t="shared" si="5"/>
        <v>4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L358" s="14">
        <v>4</v>
      </c>
      <c r="N358" s="14">
        <f t="shared" si="5"/>
        <v>4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N371" s="14">
        <f t="shared" si="5"/>
        <v>0</v>
      </c>
    </row>
    <row r="372" spans="1:14">
      <c r="N372" s="14">
        <f t="shared" si="5"/>
        <v>0</v>
      </c>
    </row>
    <row r="374" spans="1:14">
      <c r="N374" s="14">
        <f>SUM(N12:N373)</f>
        <v>863</v>
      </c>
    </row>
    <row r="375" spans="1:14">
      <c r="N375" s="14">
        <f>COUNTIF(N12:N371,"&gt;0")</f>
        <v>41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2019-09-19T19:16:03Z</dcterms:modified>
</cp:coreProperties>
</file>