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8163861A-87D2-4BFE-B75F-5E9177A09F2E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5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D5AC95A0-D777-4DED-95C5-D923C52903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Lake half frozen, as were the river washes but the river was clear.
Only counted from the mound and river bank.</t>
        </r>
      </text>
    </comment>
    <comment ref="F27" authorId="0" shapeId="0" xr:uid="{C1ABCB2D-1C7B-4969-BD77-ADC763078B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Large number of Mallard on lake.</t>
        </r>
      </text>
    </comment>
    <comment ref="K27" authorId="0" shapeId="0" xr:uid="{35828B23-9DD8-48DE-8A49-8C0B7661F9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68 Mallard along the river but I didn't include them as some (not all) flew to the lake when an EA boat surveying slowly came along.</t>
        </r>
      </text>
    </comment>
    <comment ref="F61" authorId="0" shapeId="0" xr:uid="{45F53765-ED21-4A0E-B71B-3FCE703933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81" authorId="0" shapeId="0" xr:uid="{31E88FA3-FA58-4F39-9E38-27C87EB601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standing on ice. Plus 130 on adjacent arable. </t>
        </r>
      </text>
    </comment>
    <comment ref="E206" authorId="0" shapeId="0" xr:uid="{30680CB3-1E56-4AE1-9FB2-B69BCC0D15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206" authorId="0" shapeId="0" xr:uid="{FFCF610B-34AA-4434-B4D4-71E4A76511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J230" authorId="0" shapeId="0" xr:uid="{23265E5A-16CF-4446-8150-6FC13FAA4C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248" authorId="0" shapeId="0" xr:uid="{E1C5DE89-BC08-440C-A546-66805A02DA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59" authorId="0" shapeId="0" xr:uid="{62C79E1E-39D8-497F-B49C-4991FE8A4A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as they sat in the willows.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<sst xmlns="http://schemas.openxmlformats.org/spreadsheetml/2006/main" count="384" uniqueCount="384">
  <si>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</si>
  <si>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</si>
  <si>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</si>
  <si>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</si>
  <si>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</si>
  <si>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</si>
  <si>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</si>
  <si>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</si>
  <si>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</si>
  <si>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</si>
  <si>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</si>
  <si>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</si>
  <si>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</si>
  <si>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</si>
  <si>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</si>
  <si>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</si>
  <si>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</si>
  <si>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</si>
  <si>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</si>
  <si>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</si>
  <si>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</si>
  <si>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</si>
  <si>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</si>
  <si>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</si>
  <si>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</si>
  <si>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</si>
  <si>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</si>
  <si>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</si>
  <si>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</si>
  <si>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</si>
  <si>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</si>
  <si>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</si>
  <si>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</si>
  <si>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</si>
  <si>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</si>
  <si>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</si>
  <si>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</si>
  <si>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</si>
  <si>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</si>
  <si>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</si>
  <si>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</si>
  <si>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</si>
  <si>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</si>
  <si>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</si>
  <si>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</si>
  <si>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</si>
  <si>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</si>
  <si>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</si>
  <si>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</si>
  <si>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</si>
  <si>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</si>
  <si>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</si>
  <si>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</si>
  <si>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</si>
  <si>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</si>
  <si>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</si>
  <si>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</si>
  <si>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</si>
  <si>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</si>
  <si>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</si>
  <si>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</si>
  <si>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</si>
  <si>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</si>
  <si>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</si>
  <si>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</si>
  <si>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</si>
  <si>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</si>
  <si>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</si>
  <si>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</si>
  <si>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</si>
  <si>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</si>
  <si>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</si>
  <si>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</si>
  <si>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</si>
  <si>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</si>
  <si>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</si>
  <si>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</si>
  <si>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</si>
  <si>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</si>
  <si>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</si>
  <si>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</si>
  <si>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</si>
  <si>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</si>
  <si>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</si>
  <si>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</si>
  <si>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</si>
  <si>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</si>
  <si>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</si>
  <si>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</si>
  <si>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</si>
  <si>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</si>
  <si>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</si>
  <si>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</si>
  <si>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</si>
  <si>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</si>
  <si>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</si>
  <si>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</si>
  <si>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</si>
  <si>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</si>
  <si>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</si>
  <si>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</si>
  <si>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</si>
  <si>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</si>
  <si>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</si>
  <si>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</si>
  <si>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</si>
  <si>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</si>
  <si>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</si>
  <si>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</si>
  <si>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</si>
  <si>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</si>
  <si>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</si>
  <si>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</si>
  <si>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</si>
  <si>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</si>
  <si>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</si>
  <si>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</si>
  <si>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</si>
  <si>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</si>
  <si>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</si>
  <si>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</si>
  <si>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</si>
  <si>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</si>
  <si>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</si>
  <si>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</si>
  <si>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</si>
  <si>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</si>
  <si>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</si>
  <si>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</si>
  <si>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</si>
  <si>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</si>
  <si>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</si>
  <si>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</si>
  <si>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</si>
  <si>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</si>
  <si>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</si>
  <si>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</si>
  <si>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</si>
  <si>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</si>
  <si>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</si>
  <si>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</si>
  <si>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</si>
  <si>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</si>
  <si>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</si>
  <si>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</si>
  <si>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</si>
  <si>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</si>
  <si>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</si>
  <si>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</si>
  <si>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</si>
  <si>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</si>
  <si>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</si>
  <si>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</si>
  <si>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</si>
  <si>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</si>
  <si>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</si>
  <si>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</si>
  <si>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</si>
  <si>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</si>
  <si>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</si>
  <si>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</si>
  <si>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</si>
  <si>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</si>
  <si>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</si>
  <si>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</si>
  <si>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</si>
  <si>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</si>
  <si>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</si>
  <si>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</si>
  <si>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</si>
  <si>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</si>
  <si>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</si>
  <si>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</si>
  <si>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</si>
  <si>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</si>
  <si>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</si>
  <si>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</si>
  <si>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</si>
  <si>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</si>
  <si>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</si>
  <si>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</si>
  <si>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</si>
  <si>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</si>
  <si>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</si>
  <si>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</si>
  <si>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</si>
  <si>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</si>
  <si>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</si>
  <si>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</si>
  <si>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</si>
  <si>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</si>
  <si>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</si>
  <si>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</si>
  <si>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</si>
  <si>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</si>
  <si>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</si>
  <si>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</si>
  <si>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</si>
  <si>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</si>
  <si>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</si>
  <si>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</si>
  <si>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</si>
  <si>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</si>
  <si>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</si>
  <si>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</si>
  <si>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</si>
  <si>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</si>
  <si>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</si>
  <si>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</si>
  <si>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</si>
  <si>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</si>
  <si>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</si>
  <si>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</si>
  <si>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</si>
  <si>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</si>
  <si>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</si>
  <si>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</si>
  <si>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</si>
  <si>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</si>
  <si>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</si>
  <si>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</si>
  <si>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</si>
  <si>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</si>
  <si>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</si>
  <si>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</si>
  <si>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</si>
  <si>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</si>
  <si>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</si>
  <si>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</si>
  <si>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</si>
  <si>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</si>
  <si>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</si>
  <si>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</si>
  <si>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</si>
  <si>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</si>
  <si>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</si>
  <si>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</si>
  <si>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</si>
  <si>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</si>
  <si>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</si>
  <si>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</si>
  <si>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</si>
  <si>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</si>
  <si>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</si>
  <si>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</si>
  <si>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</si>
  <si>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</si>
  <si>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</si>
  <si>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</si>
  <si>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</si>
  <si>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</si>
  <si>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</si>
  <si>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</si>
  <si>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</si>
  <si>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</si>
  <si>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</si>
  <si>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</si>
  <si>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</si>
  <si>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</si>
  <si>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</si>
  <si>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</si>
  <si>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</si>
  <si>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</si>
  <si>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</si>
  <si>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</si>
  <si>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</si>
  <si>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</si>
  <si>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</si>
  <si>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</si>
  <si>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</si>
  <si>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</si>
  <si>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</si>
  <si>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</si>
  <si>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</si>
  <si>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</si>
  <si>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</si>
  <si>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</si>
  <si>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</si>
  <si>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</si>
  <si>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</si>
  <si>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</si>
  <si>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</si>
  <si>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</si>
  <si>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</si>
  <si>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</si>
  <si>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</si>
  <si>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</si>
  <si>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</si>
  <si>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</si>
  <si>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</si>
  <si>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</si>
  <si>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</si>
  <si>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</si>
  <si>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</si>
  <si>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</si>
  <si>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</si>
  <si>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</si>
  <si>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</si>
  <si>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</si>
  <si>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</si>
  <si>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</si>
  <si>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</si>
  <si>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</si>
  <si>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</si>
  <si>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</si>
  <si>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</si>
  <si>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</si>
  <si>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</si>
  <si>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</si>
  <si>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</si>
  <si>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</si>
  <si>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</si>
  <si>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</si>
  <si>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</si>
  <si>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</si>
  <si>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</si>
  <si>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</si>
  <si>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</si>
  <si>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</si>
  <si>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</si>
  <si>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</si>
  <si>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</si>
  <si>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</si>
  <si>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</si>
  <si>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</si>
  <si>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</si>
  <si>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</si>
  <si>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</si>
  <si>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</si>
  <si>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</si>
  <si>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</si>
  <si>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</si>
  <si>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</si>
  <si>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</si>
  <si>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</si>
  <si>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</si>
  <si>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</si>
  <si>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</si>
  <si>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</si>
  <si>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</si>
  <si>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</si>
  <si>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</si>
  <si>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</si>
  <si>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</si>
  <si>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</si>
  <si>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</si>
  <si>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</si>
  <si>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</si>
  <si>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</si>
  <si>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</si>
  <si>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</si>
  <si>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</si>
  <si>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</si>
  <si>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</si>
  <si>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</si>
  <si>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</si>
  <si>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</si>
  <si>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</si>
  <si>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</si>
  <si>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</si>
  <si>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</si>
  <si>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</si>
  <si>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</si>
  <si>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</si>
  <si>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</si>
  <si>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</si>
  <si>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</si>
  <si>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</si>
  <si>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</si>
  <si>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</si>
  <si>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</si>
  <si>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</si>
  <si>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</si>
  <si>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</si>
  <si>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</si>
  <si>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</si>
  <si>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</si>
  <si>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</si>
  <si>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</si>
  <si>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</si>
  <si>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Wader Meadow / Winter Flood</t>
  </si>
  <si>
    <t>CBC 2023</t>
  </si>
  <si>
    <t>Rock Dove</t>
  </si>
  <si>
    <t xml:space="preserve"> 19.01.2023 - BSM - 07.50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</si>
</sst>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11" sqref="H11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381</v>
      </c>
      <c r="G1" s="1" t="s">
        <v>383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380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K5" s="1">
        <v>104</v>
      </c>
      <c r="M5" s="1">
        <f t="shared" si="0"/>
        <v>104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223</v>
      </c>
      <c r="K7" s="1">
        <v>8</v>
      </c>
      <c r="M7" s="1">
        <f t="shared" si="0"/>
        <v>231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28</v>
      </c>
      <c r="M13" s="1">
        <f t="shared" si="0"/>
        <v>28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F15" s="1">
        <v>2</v>
      </c>
      <c r="M15" s="1">
        <f t="shared" si="0"/>
        <v>2</v>
      </c>
    </row>
    <row r="16" spans="1:13" x14ac:dyDescent="0.25">
      <c r="A16" s="5" t="s">
        <v>24</v>
      </c>
      <c r="F16" s="1">
        <v>2</v>
      </c>
      <c r="J16" s="1">
        <v>2</v>
      </c>
      <c r="M16" s="1">
        <f t="shared" si="0"/>
        <v>4</v>
      </c>
    </row>
    <row r="17" spans="1:13" x14ac:dyDescent="0.25">
      <c r="A17" s="5" t="s">
        <v>25</v>
      </c>
      <c r="F17" s="1">
        <v>1</v>
      </c>
      <c r="M17" s="1">
        <f t="shared" si="0"/>
        <v>1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52</v>
      </c>
      <c r="M22" s="1">
        <f t="shared" si="0"/>
        <v>52</v>
      </c>
    </row>
    <row r="23" spans="1:13" x14ac:dyDescent="0.25">
      <c r="A23" s="5" t="s">
        <v>31</v>
      </c>
      <c r="F23" s="1">
        <v>30</v>
      </c>
      <c r="M23" s="1">
        <f t="shared" si="0"/>
        <v>30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192</v>
      </c>
      <c r="K25" s="1">
        <v>12</v>
      </c>
      <c r="M25" s="1">
        <f t="shared" si="0"/>
        <v>204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336</v>
      </c>
      <c r="M27" s="1">
        <f t="shared" si="0"/>
        <v>336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188</v>
      </c>
      <c r="M29" s="1">
        <f t="shared" si="0"/>
        <v>188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2</v>
      </c>
      <c r="M32" s="1">
        <f t="shared" si="0"/>
        <v>2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12</v>
      </c>
      <c r="M35" s="1">
        <f t="shared" si="0"/>
        <v>12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4</v>
      </c>
      <c r="H49" s="1">
        <v>2</v>
      </c>
      <c r="K49" s="1">
        <v>3</v>
      </c>
      <c r="M49" s="1">
        <f t="shared" si="0"/>
        <v>9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382</v>
      </c>
      <c r="M59" s="1">
        <f t="shared" si="0"/>
        <v>0</v>
      </c>
    </row>
    <row r="60" spans="1:13" x14ac:dyDescent="0.25">
      <c r="A60" s="5" t="s">
        <v>212</v>
      </c>
      <c r="G60" s="1">
        <v>2</v>
      </c>
      <c r="M60" s="1">
        <f t="shared" si="0"/>
        <v>2</v>
      </c>
    </row>
    <row r="61" spans="1:13" x14ac:dyDescent="0.25">
      <c r="A61" s="5" t="s">
        <v>213</v>
      </c>
      <c r="F61" s="1">
        <v>130</v>
      </c>
      <c r="M61" s="1">
        <f t="shared" si="0"/>
        <v>130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2</v>
      </c>
      <c r="K67" s="1">
        <v>6</v>
      </c>
      <c r="M67" s="1">
        <f t="shared" ref="M67:M130" si="1">SUM(B67+C67+D67+E67+F67+G67+H67+I67+J67+K67+L67)</f>
        <v>8</v>
      </c>
    </row>
    <row r="68" spans="1:13" x14ac:dyDescent="0.25">
      <c r="A68" s="5" t="s">
        <v>112</v>
      </c>
      <c r="F68" s="1">
        <v>11</v>
      </c>
      <c r="K68" s="1">
        <v>20</v>
      </c>
      <c r="M68" s="1">
        <f t="shared" si="1"/>
        <v>31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K72" s="1">
        <v>2</v>
      </c>
      <c r="M72" s="1">
        <f t="shared" si="1"/>
        <v>2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M74" s="1">
        <f t="shared" si="1"/>
        <v>0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65</v>
      </c>
      <c r="H81" s="1">
        <v>5</v>
      </c>
      <c r="M81" s="1">
        <f t="shared" si="1"/>
        <v>70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H121" s="1">
        <v>1</v>
      </c>
      <c r="M121" s="1">
        <f t="shared" si="1"/>
        <v>1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4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166</v>
      </c>
      <c r="M141" s="1">
        <f t="shared" si="2"/>
        <v>166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F146" s="1">
        <v>7</v>
      </c>
      <c r="M146" s="1">
        <f t="shared" si="2"/>
        <v>7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4</v>
      </c>
      <c r="M187" s="1">
        <f t="shared" si="2"/>
        <v>4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M191" s="1">
        <f t="shared" si="2"/>
        <v>0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ref="M195:M259" si="3">SUM(B195+C195+D195+E195+F195+G195+H195+I195+J195+K195+L195)</f>
        <v>0</v>
      </c>
    </row>
    <row r="196" spans="1:13" x14ac:dyDescent="0.25">
      <c r="A196" s="5" t="s">
        <v>82</v>
      </c>
      <c r="M196" s="1">
        <f t="shared" si="3"/>
        <v>0</v>
      </c>
    </row>
    <row r="197" spans="1:13" x14ac:dyDescent="0.25">
      <c r="A197" s="5" t="s">
        <v>83</v>
      </c>
      <c r="F197" s="1">
        <v>1</v>
      </c>
      <c r="K197" s="1">
        <v>3</v>
      </c>
      <c r="M197" s="1">
        <f t="shared" si="3"/>
        <v>4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M199" s="1">
        <f>SUM(B199+C199+D199+E199+F199+G199+H199+I199+J199+K199+L199)</f>
        <v>0</v>
      </c>
    </row>
    <row r="200" spans="1:13" x14ac:dyDescent="0.25">
      <c r="A200" s="5" t="s">
        <v>85</v>
      </c>
      <c r="M200" s="1">
        <f t="shared" si="3"/>
        <v>0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E206" s="1">
        <v>1</v>
      </c>
      <c r="F206" s="1">
        <v>1</v>
      </c>
      <c r="M206" s="1">
        <f t="shared" si="3"/>
        <v>2</v>
      </c>
    </row>
    <row r="207" spans="1:13" x14ac:dyDescent="0.25">
      <c r="A207" s="5" t="s">
        <v>95</v>
      </c>
      <c r="M207" s="1">
        <f t="shared" si="3"/>
        <v>0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M211" s="1">
        <f t="shared" si="3"/>
        <v>0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G215" s="1">
        <v>1</v>
      </c>
      <c r="M215" s="1">
        <f t="shared" si="3"/>
        <v>1</v>
      </c>
    </row>
    <row r="216" spans="1:13" x14ac:dyDescent="0.25">
      <c r="A216" s="5" t="s">
        <v>217</v>
      </c>
      <c r="M216" s="1">
        <f t="shared" si="3"/>
        <v>0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M228" s="1">
        <f t="shared" si="3"/>
        <v>0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J230" s="1">
        <v>1</v>
      </c>
      <c r="M230" s="1">
        <f t="shared" si="3"/>
        <v>1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G243" s="1">
        <v>2</v>
      </c>
      <c r="M243" s="1">
        <f t="shared" si="3"/>
        <v>2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G245" s="1">
        <v>4</v>
      </c>
      <c r="J245" s="1">
        <v>12</v>
      </c>
      <c r="M245" s="1">
        <f t="shared" si="3"/>
        <v>16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F248" s="1">
        <v>32</v>
      </c>
      <c r="G248" s="1">
        <v>5</v>
      </c>
      <c r="M248" s="1">
        <f t="shared" si="3"/>
        <v>37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K256" s="1">
        <v>2</v>
      </c>
      <c r="M256" s="1">
        <f t="shared" si="3"/>
        <v>2</v>
      </c>
    </row>
    <row r="257" spans="1:13" x14ac:dyDescent="0.25">
      <c r="A257" s="5" t="s">
        <v>261</v>
      </c>
      <c r="K257" s="1">
        <v>1</v>
      </c>
      <c r="M257" s="1">
        <f t="shared" si="3"/>
        <v>1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si="3"/>
        <v>0</v>
      </c>
    </row>
    <row r="260" spans="1:13" x14ac:dyDescent="0.25">
      <c r="A260" s="5" t="s">
        <v>264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265</v>
      </c>
      <c r="M261" s="1">
        <f t="shared" si="4"/>
        <v>0</v>
      </c>
    </row>
    <row r="262" spans="1:13" x14ac:dyDescent="0.25">
      <c r="A262" s="5" t="s">
        <v>266</v>
      </c>
      <c r="M262" s="1">
        <f t="shared" si="4"/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M264" s="1">
        <f t="shared" si="4"/>
        <v>0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M268" s="1">
        <f t="shared" si="4"/>
        <v>0</v>
      </c>
    </row>
    <row r="269" spans="1:13" x14ac:dyDescent="0.25">
      <c r="A269" s="5" t="s">
        <v>273</v>
      </c>
      <c r="K269" s="1">
        <v>12</v>
      </c>
      <c r="M269" s="1">
        <f t="shared" si="4"/>
        <v>12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M276" s="1">
        <f t="shared" si="4"/>
        <v>0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M298" s="1">
        <f t="shared" si="4"/>
        <v>0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K300" s="1">
        <v>1</v>
      </c>
      <c r="M300" s="1">
        <f t="shared" si="4"/>
        <v>1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G302" s="1">
        <v>55</v>
      </c>
      <c r="M302" s="1">
        <f t="shared" si="4"/>
        <v>55</v>
      </c>
    </row>
    <row r="303" spans="1:13" x14ac:dyDescent="0.25">
      <c r="A303" s="5" t="s">
        <v>309</v>
      </c>
      <c r="M303" s="1">
        <f t="shared" si="4"/>
        <v>0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G305" s="1">
        <v>1</v>
      </c>
      <c r="M305" s="1">
        <f t="shared" si="4"/>
        <v>1</v>
      </c>
    </row>
    <row r="306" spans="1:13" x14ac:dyDescent="0.25">
      <c r="A306" s="5" t="s">
        <v>308</v>
      </c>
      <c r="M306" s="1">
        <f t="shared" si="4"/>
        <v>0</v>
      </c>
    </row>
    <row r="307" spans="1:13" x14ac:dyDescent="0.25">
      <c r="A307" s="5" t="s">
        <v>305</v>
      </c>
      <c r="G307" s="1">
        <v>2</v>
      </c>
      <c r="M307" s="1">
        <f t="shared" si="4"/>
        <v>2</v>
      </c>
    </row>
    <row r="308" spans="1:13" x14ac:dyDescent="0.25">
      <c r="A308" s="5" t="s">
        <v>307</v>
      </c>
      <c r="G308" s="1">
        <v>3</v>
      </c>
      <c r="K308" s="1">
        <v>2</v>
      </c>
      <c r="M308" s="1">
        <f t="shared" si="4"/>
        <v>5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M312" s="1">
        <f t="shared" si="4"/>
        <v>0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M321" s="1">
        <f t="shared" si="4"/>
        <v>0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si="4"/>
        <v>0</v>
      </c>
    </row>
    <row r="324" spans="1:13" x14ac:dyDescent="0.25">
      <c r="A324" s="5" t="s">
        <v>324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325</v>
      </c>
      <c r="M325" s="1">
        <f t="shared" si="5"/>
        <v>0</v>
      </c>
    </row>
    <row r="326" spans="1:13" x14ac:dyDescent="0.25">
      <c r="A326" s="5" t="s">
        <v>326</v>
      </c>
      <c r="M326" s="1">
        <f t="shared" si="5"/>
        <v>0</v>
      </c>
    </row>
    <row r="327" spans="1:13" x14ac:dyDescent="0.25">
      <c r="A327" s="5" t="s">
        <v>328</v>
      </c>
      <c r="M327" s="1">
        <f t="shared" si="5"/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M330" s="1">
        <f t="shared" si="5"/>
        <v>0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M335" s="1">
        <f t="shared" si="5"/>
        <v>0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K344" s="1">
        <v>2</v>
      </c>
      <c r="M344" s="1">
        <f t="shared" si="5"/>
        <v>2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G359" s="1">
        <v>154</v>
      </c>
      <c r="M359" s="1">
        <f t="shared" si="5"/>
        <v>154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M370" s="1">
        <f t="shared" si="5"/>
        <v>0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M372" s="1">
        <f t="shared" si="5"/>
        <v>0</v>
      </c>
    </row>
    <row r="373" spans="1:13" x14ac:dyDescent="0.25">
      <c r="M373" s="1">
        <f t="shared" si="5"/>
        <v>0</v>
      </c>
    </row>
    <row r="375" spans="1:13" x14ac:dyDescent="0.25">
      <c r="M375" s="1">
        <f>SUM(M3:M373)</f>
        <v>1922</v>
      </c>
    </row>
    <row r="376" spans="1:13" x14ac:dyDescent="0.25">
      <c r="M376" s="1">
        <f>COUNTIF(M3:M371,"&gt;0")</f>
        <v>41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2023-01-20T18:34:10Z</dcterms:modified>
</cp:coreProperties>
</file>